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4_吉野川庁舎\共有\広域営農団地農道整備事業(吉野川中部地区)\10_R8年度\03_工事\01_Ｒ８吉耕　広域　吉野川中部　路床付帯工事\00_当初\PPI\"/>
    </mc:Choice>
  </mc:AlternateContent>
  <xr:revisionPtr revIDLastSave="0" documentId="13_ncr:1_{2D1D10F7-7026-498A-9A3A-FE58737209A8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工事費内訳書!$A$1:$G$160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工事費内訳書!$G$160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工事費内訳書!$I$160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59" l="1"/>
  <c r="G156" i="59"/>
  <c r="G155" i="59"/>
  <c r="G150" i="59"/>
  <c r="G147" i="59" s="1"/>
  <c r="G148" i="59"/>
  <c r="G144" i="59"/>
  <c r="G140" i="59" s="1"/>
  <c r="G139" i="59" s="1"/>
  <c r="G141" i="59"/>
  <c r="G136" i="59"/>
  <c r="G135" i="59" s="1"/>
  <c r="G128" i="59"/>
  <c r="G127" i="59" s="1"/>
  <c r="G123" i="59"/>
  <c r="G122" i="59"/>
  <c r="G117" i="59"/>
  <c r="G112" i="59"/>
  <c r="G106" i="59"/>
  <c r="G99" i="59"/>
  <c r="G93" i="59"/>
  <c r="G90" i="59"/>
  <c r="G86" i="59"/>
  <c r="G79" i="59"/>
  <c r="G73" i="59"/>
  <c r="G64" i="59"/>
  <c r="G60" i="59"/>
  <c r="G56" i="59"/>
  <c r="G53" i="59"/>
  <c r="G49" i="59"/>
  <c r="G45" i="59"/>
  <c r="G42" i="59"/>
  <c r="G39" i="59"/>
  <c r="G36" i="59"/>
  <c r="G33" i="59"/>
  <c r="G30" i="59"/>
  <c r="G26" i="59"/>
  <c r="G22" i="59"/>
  <c r="G17" i="59"/>
  <c r="G16" i="59" l="1"/>
  <c r="G72" i="59"/>
  <c r="G32" i="59"/>
  <c r="G15" i="59" l="1"/>
  <c r="G12" i="59" s="1"/>
  <c r="G10" i="59" s="1"/>
  <c r="G159" i="59" s="1"/>
  <c r="G160" i="59" s="1"/>
</calcChain>
</file>

<file path=xl/sharedStrings.xml><?xml version="1.0" encoding="utf-8"?>
<sst xmlns="http://schemas.openxmlformats.org/spreadsheetml/2006/main" count="315" uniqueCount="118">
  <si>
    <t>住　　　　所</t>
  </si>
  <si>
    <t>商号又は名称</t>
  </si>
  <si>
    <t>代 表 者 名</t>
  </si>
  <si>
    <t>工事費内訳書</t>
  </si>
  <si>
    <t>工 事 名</t>
  </si>
  <si>
    <t>Ｒ８吉耕　広域　吉野川中部　路床付帯工事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</si>
  <si>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</si>
  <si>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</si>
  <si>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</si>
  <si>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</si>
  <si>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</si>
  <si>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</si>
  <si>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</si>
  <si>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</si>
  <si>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</si>
  <si>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</si>
  <si>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</si>
  <si>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道路土工
_x000D_</t>
  </si>
  <si>
    <t>片切掘削
_x000D_</t>
  </si>
  <si>
    <t>m3</t>
  </si>
  <si>
    <t>オープンカット
_x000D_</t>
  </si>
  <si>
    <t>路床盛土
_x000D_構造物周辺</t>
  </si>
  <si>
    <t>残土処分
_x000D_</t>
  </si>
  <si>
    <t>作業土工
_x000D_擁壁</t>
  </si>
  <si>
    <t>床掘り
_x000D_</t>
  </si>
  <si>
    <t>基面整正
_x000D_</t>
  </si>
  <si>
    <t>㎡</t>
  </si>
  <si>
    <t>埋戻し
_x000D_構造物周辺</t>
  </si>
  <si>
    <t>作業土工
_x000D_排水</t>
  </si>
  <si>
    <t>舗装復旧工
_x000D_</t>
  </si>
  <si>
    <t>アスファルト舗装復旧工
_x000D_</t>
  </si>
  <si>
    <t>擁壁工
_x000D_</t>
  </si>
  <si>
    <t>１号ブロック積み擁壁
_x000D_</t>
  </si>
  <si>
    <t>コンクリートブロック積工
_x000D_練積（裏込・胴込ｺﾝあり）、18-8-40</t>
  </si>
  <si>
    <t>裏込材
_x000D_RC-40</t>
  </si>
  <si>
    <t>２号ブロック積み擁壁
_x000D_</t>
  </si>
  <si>
    <t>１号天端コンクリート
_x000D_</t>
  </si>
  <si>
    <t>コンクリート
_x000D_18-8-25</t>
  </si>
  <si>
    <t>型枠
_x000D_小型構造物</t>
  </si>
  <si>
    <t>２号天端コンクリート
_x000D_</t>
  </si>
  <si>
    <t>１号基礎コンクリート
_x000D_</t>
  </si>
  <si>
    <t>基礎材
_x000D_RC-40 t=150mm</t>
  </si>
  <si>
    <t>２号基礎コンクリート
_x000D_</t>
  </si>
  <si>
    <t>３号小口止めコンクリート
_x000D_</t>
  </si>
  <si>
    <t>コンクリート
_x000D_18-8-40</t>
  </si>
  <si>
    <t>型枠
_x000D_無筋構造物</t>
  </si>
  <si>
    <t>４号小口止めコンクリート
_x000D_</t>
  </si>
  <si>
    <t>足場工
_x000D_単管傾斜</t>
  </si>
  <si>
    <t>掛㎡</t>
  </si>
  <si>
    <t>舗装止め
_x000D_</t>
  </si>
  <si>
    <t>基礎材
_x000D_RC-40 t=100mm</t>
  </si>
  <si>
    <t>１号重力式擁壁
_x000D_</t>
  </si>
  <si>
    <t>水抜パイプ
_x000D_VP,65mm</t>
  </si>
  <si>
    <t>ｍ</t>
  </si>
  <si>
    <t>目地板
_x000D_t=10mm</t>
  </si>
  <si>
    <t>基礎砕石
_x000D_RC-40 t=200mm</t>
  </si>
  <si>
    <t>小型水路工
_x000D_</t>
  </si>
  <si>
    <t>2-1号U型側溝
_x000D_</t>
  </si>
  <si>
    <t>コンクリート蓋
_x000D_C2-B300</t>
  </si>
  <si>
    <t>2-2号U型側溝
_x000D_</t>
  </si>
  <si>
    <t>間詰めコンクリート
_x000D_18-8-25</t>
  </si>
  <si>
    <t>U型水路
_x000D_</t>
  </si>
  <si>
    <t>プレキャスト側溝
_x000D_</t>
  </si>
  <si>
    <t>敷モルタル
_x000D_</t>
  </si>
  <si>
    <t>縦水路
_x000D_</t>
  </si>
  <si>
    <t>U型用水路
_x000D_</t>
  </si>
  <si>
    <t>止水板
_x000D_ゴム製　t=5mm</t>
  </si>
  <si>
    <t>U型用水路
_x000D_軽量盛土部</t>
  </si>
  <si>
    <t>調整コンクリート
_x000D_18-8-40</t>
  </si>
  <si>
    <t>調整コンクリート型枠
_x000D_均しコンクリート</t>
  </si>
  <si>
    <t>横断溝
_x000D_</t>
  </si>
  <si>
    <t>鋼製蓋
_x000D_</t>
  </si>
  <si>
    <t>枚</t>
  </si>
  <si>
    <t>１号集水桝
_x000D_</t>
  </si>
  <si>
    <t>鋼製蓋
_x000D_T-25 890×900×90</t>
  </si>
  <si>
    <t>２号集水桝
_x000D_</t>
  </si>
  <si>
    <t>落石防護工
_x000D_</t>
  </si>
  <si>
    <t>落石防護柵設置工
_x000D_H=2.0m</t>
  </si>
  <si>
    <t>中間支柱設置工
_x000D_H=2.0m</t>
  </si>
  <si>
    <t>本</t>
  </si>
  <si>
    <t>端末支柱設置工
_x000D_H=2.0m</t>
  </si>
  <si>
    <t>構造物撤去工
_x000D_</t>
  </si>
  <si>
    <t>構造物取壊し工
_x000D_</t>
  </si>
  <si>
    <t>コンクリート構造物取壊し
_x000D_無筋構造物</t>
  </si>
  <si>
    <t>コンクリート殻処分
_x000D_運搬・処分（無筋構造物）</t>
  </si>
  <si>
    <t>石積み取壊し
_x000D_控20cm以上60cm未満</t>
  </si>
  <si>
    <t>石積み処分
_x000D_運搬・処分</t>
  </si>
  <si>
    <t>アスファルト舗装取壊し
_x000D_</t>
  </si>
  <si>
    <t>アスファルト殻処分
_x000D_運搬・処分</t>
  </si>
  <si>
    <t>付帯施設工
_x000D_</t>
  </si>
  <si>
    <t>防護柵工
_x000D_</t>
  </si>
  <si>
    <t>ガードレール（コンクリート構造物用）
_x000D_Gr-C-2B</t>
  </si>
  <si>
    <t>ガードレール（土中用）
_x000D_Gr-C-4E</t>
  </si>
  <si>
    <t>直接工事費（仮設工）
_x000D_</t>
  </si>
  <si>
    <t>仮設工
_x000D_</t>
  </si>
  <si>
    <t>仮設足場撤去
_x000D_</t>
  </si>
  <si>
    <t>単管足場撤去
_x000D_</t>
  </si>
  <si>
    <t>枠組足場撤去
_x000D_</t>
  </si>
  <si>
    <t>仮設水路撤去
_x000D_</t>
  </si>
  <si>
    <t>高密度ポリエチレン管撤去工
_x000D_</t>
  </si>
  <si>
    <t>高密度ポリエチレン管処分費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</si>
  <si>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</si>
  <si>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</si>
  <si>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</si>
  <si>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</si>
  <si>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</si>
  <si>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</si>
  <si>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</si>
  <si>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試験費
_x000D_</t>
  </si>
  <si>
    <t>土壌分析試験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</si>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</sst>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62"/>
  <sheetViews>
    <sheetView showGridLines="0" tabSelected="1" zoomScaleNormal="100" zoomScaleSheetLayoutView="100" workbookViewId="0">
      <selection activeCell="L149" sqref="L14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3"/>
      <c r="G3" s="43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3"/>
      <c r="G4" s="43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3"/>
      <c r="G5" s="43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4" t="s">
        <v>3</v>
      </c>
      <c r="B7" s="44"/>
      <c r="C7" s="44"/>
      <c r="D7" s="44"/>
      <c r="E7" s="44"/>
      <c r="F7" s="44"/>
      <c r="G7" s="44"/>
      <c r="H7" s="1"/>
      <c r="I7" s="1"/>
      <c r="J7" s="1"/>
    </row>
    <row r="8" spans="1:10" ht="11.25" customHeight="1" x14ac:dyDescent="0.15">
      <c r="A8" s="3" t="s">
        <v>4</v>
      </c>
      <c r="B8" s="45" t="s">
        <v>5</v>
      </c>
      <c r="C8" s="45"/>
      <c r="D8" s="45"/>
      <c r="E8" s="45"/>
      <c r="F8" s="45"/>
      <c r="G8" s="45"/>
      <c r="H8" s="1"/>
      <c r="I8" s="1"/>
      <c r="J8" s="1"/>
    </row>
    <row r="9" spans="1:10" ht="11.25" customHeight="1" x14ac:dyDescent="0.15">
      <c r="A9" s="40" t="s">
        <v>6</v>
      </c>
      <c r="B9" s="41"/>
      <c r="C9" s="41"/>
      <c r="D9" s="42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7" t="s">
        <v>12</v>
      </c>
      <c r="B10" s="38"/>
      <c r="C10" s="38"/>
      <c r="D10" s="39"/>
      <c r="E10" s="10" t="s">
        <v>13</v>
      </c>
      <c r="F10" s="11">
        <v>1</v>
      </c>
      <c r="G10" s="12">
        <f>+G12+G147</f>
        <v>0</v>
      </c>
      <c r="H10" s="1"/>
      <c r="I10" s="13">
        <v>1</v>
      </c>
      <c r="J10" s="13"/>
    </row>
    <row r="11" spans="1:10" ht="42" customHeight="1" x14ac:dyDescent="0.15">
      <c r="A11" s="9"/>
      <c r="B11" s="30" t="s">
        <v>113</v>
      </c>
      <c r="C11" s="30"/>
      <c r="D11" s="31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37" t="s">
        <v>14</v>
      </c>
      <c r="B12" s="38"/>
      <c r="C12" s="38"/>
      <c r="D12" s="39"/>
      <c r="E12" s="10" t="s">
        <v>13</v>
      </c>
      <c r="F12" s="11">
        <v>1</v>
      </c>
      <c r="G12" s="12">
        <f>+G15+G139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2" t="s">
        <v>114</v>
      </c>
      <c r="C13" s="32"/>
      <c r="D13" s="32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15">
      <c r="A14" s="9"/>
      <c r="B14" s="32" t="s">
        <v>115</v>
      </c>
      <c r="C14" s="32"/>
      <c r="D14" s="32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15">
      <c r="A15" s="37" t="s">
        <v>15</v>
      </c>
      <c r="B15" s="38"/>
      <c r="C15" s="38"/>
      <c r="D15" s="39"/>
      <c r="E15" s="10" t="s">
        <v>13</v>
      </c>
      <c r="F15" s="11">
        <v>1</v>
      </c>
      <c r="G15" s="12">
        <f>+G16+G32+G72+G122+G127+G135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8" t="s">
        <v>16</v>
      </c>
      <c r="C16" s="38"/>
      <c r="D16" s="39"/>
      <c r="E16" s="10" t="s">
        <v>13</v>
      </c>
      <c r="F16" s="11">
        <v>1</v>
      </c>
      <c r="G16" s="12">
        <f>+G17+G22+G26+G30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8" t="s">
        <v>17</v>
      </c>
      <c r="D17" s="39"/>
      <c r="E17" s="10" t="s">
        <v>13</v>
      </c>
      <c r="F17" s="11">
        <v>1</v>
      </c>
      <c r="G17" s="12">
        <f>+G18+G19+G20+G21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19</v>
      </c>
      <c r="F18" s="11">
        <v>170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10" t="s">
        <v>19</v>
      </c>
      <c r="F19" s="11">
        <v>860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19</v>
      </c>
      <c r="F20" s="11">
        <v>18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19</v>
      </c>
      <c r="F21" s="11">
        <v>1048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38" t="s">
        <v>23</v>
      </c>
      <c r="D22" s="39"/>
      <c r="E22" s="10" t="s">
        <v>13</v>
      </c>
      <c r="F22" s="11">
        <v>1</v>
      </c>
      <c r="G22" s="12">
        <f>+G23+G24+G25</f>
        <v>0</v>
      </c>
      <c r="H22" s="1"/>
      <c r="I22" s="13">
        <v>10</v>
      </c>
      <c r="J22" s="13">
        <v>3</v>
      </c>
    </row>
    <row r="23" spans="1:10" ht="42" customHeight="1" x14ac:dyDescent="0.15">
      <c r="A23" s="14"/>
      <c r="B23" s="15"/>
      <c r="C23" s="15"/>
      <c r="D23" s="16" t="s">
        <v>24</v>
      </c>
      <c r="E23" s="10" t="s">
        <v>19</v>
      </c>
      <c r="F23" s="11">
        <v>48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10" t="s">
        <v>26</v>
      </c>
      <c r="F24" s="11">
        <v>40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27</v>
      </c>
      <c r="E25" s="10" t="s">
        <v>19</v>
      </c>
      <c r="F25" s="11">
        <v>12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38" t="s">
        <v>28</v>
      </c>
      <c r="D26" s="39"/>
      <c r="E26" s="10" t="s">
        <v>13</v>
      </c>
      <c r="F26" s="11">
        <v>1</v>
      </c>
      <c r="G26" s="12">
        <f>+G27+G28+G29</f>
        <v>0</v>
      </c>
      <c r="H26" s="1"/>
      <c r="I26" s="13">
        <v>14</v>
      </c>
      <c r="J26" s="13">
        <v>3</v>
      </c>
    </row>
    <row r="27" spans="1:10" ht="42" customHeight="1" x14ac:dyDescent="0.15">
      <c r="A27" s="14"/>
      <c r="B27" s="15"/>
      <c r="C27" s="15"/>
      <c r="D27" s="16" t="s">
        <v>24</v>
      </c>
      <c r="E27" s="10" t="s">
        <v>19</v>
      </c>
      <c r="F27" s="11">
        <v>6.7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27</v>
      </c>
      <c r="E28" s="10" t="s">
        <v>19</v>
      </c>
      <c r="F28" s="11">
        <v>3.4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25</v>
      </c>
      <c r="E29" s="10" t="s">
        <v>26</v>
      </c>
      <c r="F29" s="11">
        <v>8.4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38" t="s">
        <v>29</v>
      </c>
      <c r="D30" s="39"/>
      <c r="E30" s="10" t="s">
        <v>13</v>
      </c>
      <c r="F30" s="11">
        <v>1</v>
      </c>
      <c r="G30" s="12">
        <f>+G31</f>
        <v>0</v>
      </c>
      <c r="H30" s="1"/>
      <c r="I30" s="13">
        <v>18</v>
      </c>
      <c r="J30" s="13">
        <v>3</v>
      </c>
    </row>
    <row r="31" spans="1:10" ht="42" customHeight="1" x14ac:dyDescent="0.15">
      <c r="A31" s="14"/>
      <c r="B31" s="15"/>
      <c r="C31" s="15"/>
      <c r="D31" s="16" t="s">
        <v>30</v>
      </c>
      <c r="E31" s="10" t="s">
        <v>26</v>
      </c>
      <c r="F31" s="11">
        <v>14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38" t="s">
        <v>31</v>
      </c>
      <c r="C32" s="38"/>
      <c r="D32" s="39"/>
      <c r="E32" s="10" t="s">
        <v>13</v>
      </c>
      <c r="F32" s="11">
        <v>1</v>
      </c>
      <c r="G32" s="12">
        <f>+G33+G36+G39+G42+G45+G49+G53+G56+G60+G64</f>
        <v>0</v>
      </c>
      <c r="H32" s="1"/>
      <c r="I32" s="13">
        <v>20</v>
      </c>
      <c r="J32" s="13">
        <v>2</v>
      </c>
    </row>
    <row r="33" spans="1:10" ht="42" customHeight="1" x14ac:dyDescent="0.15">
      <c r="A33" s="14"/>
      <c r="B33" s="15"/>
      <c r="C33" s="38" t="s">
        <v>32</v>
      </c>
      <c r="D33" s="39"/>
      <c r="E33" s="10" t="s">
        <v>13</v>
      </c>
      <c r="F33" s="11">
        <v>1</v>
      </c>
      <c r="G33" s="12">
        <f>+G34+G35</f>
        <v>0</v>
      </c>
      <c r="H33" s="1"/>
      <c r="I33" s="13">
        <v>21</v>
      </c>
      <c r="J33" s="13">
        <v>3</v>
      </c>
    </row>
    <row r="34" spans="1:10" ht="42" customHeight="1" x14ac:dyDescent="0.15">
      <c r="A34" s="14"/>
      <c r="B34" s="15"/>
      <c r="C34" s="15"/>
      <c r="D34" s="16" t="s">
        <v>33</v>
      </c>
      <c r="E34" s="10" t="s">
        <v>26</v>
      </c>
      <c r="F34" s="11">
        <v>50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34</v>
      </c>
      <c r="E35" s="10" t="s">
        <v>19</v>
      </c>
      <c r="F35" s="11">
        <v>10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38" t="s">
        <v>35</v>
      </c>
      <c r="D36" s="39"/>
      <c r="E36" s="10" t="s">
        <v>13</v>
      </c>
      <c r="F36" s="11">
        <v>1</v>
      </c>
      <c r="G36" s="12">
        <f>+G37+G38</f>
        <v>0</v>
      </c>
      <c r="H36" s="1"/>
      <c r="I36" s="13">
        <v>24</v>
      </c>
      <c r="J36" s="13">
        <v>3</v>
      </c>
    </row>
    <row r="37" spans="1:10" ht="42" customHeight="1" x14ac:dyDescent="0.15">
      <c r="A37" s="14"/>
      <c r="B37" s="15"/>
      <c r="C37" s="15"/>
      <c r="D37" s="16" t="s">
        <v>33</v>
      </c>
      <c r="E37" s="10" t="s">
        <v>26</v>
      </c>
      <c r="F37" s="11">
        <v>61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34</v>
      </c>
      <c r="E38" s="10" t="s">
        <v>19</v>
      </c>
      <c r="F38" s="11">
        <v>15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38" t="s">
        <v>36</v>
      </c>
      <c r="D39" s="39"/>
      <c r="E39" s="10" t="s">
        <v>13</v>
      </c>
      <c r="F39" s="11">
        <v>1</v>
      </c>
      <c r="G39" s="12">
        <f>+G40+G41</f>
        <v>0</v>
      </c>
      <c r="H39" s="1"/>
      <c r="I39" s="13">
        <v>27</v>
      </c>
      <c r="J39" s="13">
        <v>3</v>
      </c>
    </row>
    <row r="40" spans="1:10" ht="42" customHeight="1" x14ac:dyDescent="0.15">
      <c r="A40" s="14"/>
      <c r="B40" s="15"/>
      <c r="C40" s="15"/>
      <c r="D40" s="16" t="s">
        <v>37</v>
      </c>
      <c r="E40" s="10" t="s">
        <v>19</v>
      </c>
      <c r="F40" s="11">
        <v>1.3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38</v>
      </c>
      <c r="E41" s="10" t="s">
        <v>26</v>
      </c>
      <c r="F41" s="11">
        <v>1.7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38" t="s">
        <v>39</v>
      </c>
      <c r="D42" s="39"/>
      <c r="E42" s="10" t="s">
        <v>13</v>
      </c>
      <c r="F42" s="11">
        <v>1</v>
      </c>
      <c r="G42" s="12">
        <f>+G43+G44</f>
        <v>0</v>
      </c>
      <c r="H42" s="1"/>
      <c r="I42" s="13">
        <v>30</v>
      </c>
      <c r="J42" s="13">
        <v>3</v>
      </c>
    </row>
    <row r="43" spans="1:10" ht="42" customHeight="1" x14ac:dyDescent="0.15">
      <c r="A43" s="14"/>
      <c r="B43" s="15"/>
      <c r="C43" s="15"/>
      <c r="D43" s="16" t="s">
        <v>37</v>
      </c>
      <c r="E43" s="10" t="s">
        <v>19</v>
      </c>
      <c r="F43" s="11">
        <v>1.1000000000000001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38</v>
      </c>
      <c r="E44" s="10" t="s">
        <v>26</v>
      </c>
      <c r="F44" s="11">
        <v>1.3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38" t="s">
        <v>40</v>
      </c>
      <c r="D45" s="39"/>
      <c r="E45" s="10" t="s">
        <v>13</v>
      </c>
      <c r="F45" s="11">
        <v>1</v>
      </c>
      <c r="G45" s="12">
        <f>+G46+G47+G48</f>
        <v>0</v>
      </c>
      <c r="H45" s="1"/>
      <c r="I45" s="13">
        <v>33</v>
      </c>
      <c r="J45" s="13">
        <v>3</v>
      </c>
    </row>
    <row r="46" spans="1:10" ht="42" customHeight="1" x14ac:dyDescent="0.15">
      <c r="A46" s="14"/>
      <c r="B46" s="15"/>
      <c r="C46" s="15"/>
      <c r="D46" s="16" t="s">
        <v>37</v>
      </c>
      <c r="E46" s="10" t="s">
        <v>19</v>
      </c>
      <c r="F46" s="11">
        <v>2.4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38</v>
      </c>
      <c r="E47" s="10" t="s">
        <v>26</v>
      </c>
      <c r="F47" s="11">
        <v>7.9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41</v>
      </c>
      <c r="E48" s="10" t="s">
        <v>26</v>
      </c>
      <c r="F48" s="11">
        <v>13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38" t="s">
        <v>42</v>
      </c>
      <c r="D49" s="39"/>
      <c r="E49" s="10" t="s">
        <v>13</v>
      </c>
      <c r="F49" s="11">
        <v>1</v>
      </c>
      <c r="G49" s="12">
        <f>+G50+G51+G52</f>
        <v>0</v>
      </c>
      <c r="H49" s="1"/>
      <c r="I49" s="13">
        <v>37</v>
      </c>
      <c r="J49" s="13">
        <v>3</v>
      </c>
    </row>
    <row r="50" spans="1:10" ht="42" customHeight="1" x14ac:dyDescent="0.15">
      <c r="A50" s="14"/>
      <c r="B50" s="15"/>
      <c r="C50" s="15"/>
      <c r="D50" s="16" t="s">
        <v>37</v>
      </c>
      <c r="E50" s="10" t="s">
        <v>19</v>
      </c>
      <c r="F50" s="11">
        <v>1.7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38</v>
      </c>
      <c r="E51" s="10" t="s">
        <v>26</v>
      </c>
      <c r="F51" s="11">
        <v>5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41</v>
      </c>
      <c r="E52" s="10" t="s">
        <v>26</v>
      </c>
      <c r="F52" s="11">
        <v>9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38" t="s">
        <v>43</v>
      </c>
      <c r="D53" s="39"/>
      <c r="E53" s="10" t="s">
        <v>13</v>
      </c>
      <c r="F53" s="11">
        <v>1</v>
      </c>
      <c r="G53" s="12">
        <f>+G54+G55</f>
        <v>0</v>
      </c>
      <c r="H53" s="1"/>
      <c r="I53" s="13">
        <v>41</v>
      </c>
      <c r="J53" s="13">
        <v>3</v>
      </c>
    </row>
    <row r="54" spans="1:10" ht="42" customHeight="1" x14ac:dyDescent="0.15">
      <c r="A54" s="14"/>
      <c r="B54" s="15"/>
      <c r="C54" s="15"/>
      <c r="D54" s="16" t="s">
        <v>44</v>
      </c>
      <c r="E54" s="10" t="s">
        <v>19</v>
      </c>
      <c r="F54" s="11">
        <v>0.6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45</v>
      </c>
      <c r="E55" s="10" t="s">
        <v>26</v>
      </c>
      <c r="F55" s="11">
        <v>3.2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38" t="s">
        <v>46</v>
      </c>
      <c r="D56" s="39"/>
      <c r="E56" s="10" t="s">
        <v>13</v>
      </c>
      <c r="F56" s="11">
        <v>1</v>
      </c>
      <c r="G56" s="12">
        <f>+G57+G58+G59</f>
        <v>0</v>
      </c>
      <c r="H56" s="1"/>
      <c r="I56" s="13">
        <v>44</v>
      </c>
      <c r="J56" s="13">
        <v>3</v>
      </c>
    </row>
    <row r="57" spans="1:10" ht="42" customHeight="1" x14ac:dyDescent="0.15">
      <c r="A57" s="14"/>
      <c r="B57" s="15"/>
      <c r="C57" s="15"/>
      <c r="D57" s="16" t="s">
        <v>44</v>
      </c>
      <c r="E57" s="10" t="s">
        <v>19</v>
      </c>
      <c r="F57" s="11">
        <v>1.8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45</v>
      </c>
      <c r="E58" s="10" t="s">
        <v>26</v>
      </c>
      <c r="F58" s="11">
        <v>8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47</v>
      </c>
      <c r="E59" s="10" t="s">
        <v>48</v>
      </c>
      <c r="F59" s="11">
        <v>8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38" t="s">
        <v>49</v>
      </c>
      <c r="D60" s="39"/>
      <c r="E60" s="10" t="s">
        <v>13</v>
      </c>
      <c r="F60" s="11">
        <v>1</v>
      </c>
      <c r="G60" s="12">
        <f>+G61+G62+G63</f>
        <v>0</v>
      </c>
      <c r="H60" s="1"/>
      <c r="I60" s="13">
        <v>48</v>
      </c>
      <c r="J60" s="13">
        <v>3</v>
      </c>
    </row>
    <row r="61" spans="1:10" ht="42" customHeight="1" x14ac:dyDescent="0.15">
      <c r="A61" s="14"/>
      <c r="B61" s="15"/>
      <c r="C61" s="15"/>
      <c r="D61" s="16" t="s">
        <v>44</v>
      </c>
      <c r="E61" s="10" t="s">
        <v>19</v>
      </c>
      <c r="F61" s="11">
        <v>5.9</v>
      </c>
      <c r="G61" s="17"/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38</v>
      </c>
      <c r="E62" s="10" t="s">
        <v>26</v>
      </c>
      <c r="F62" s="11">
        <v>59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14"/>
      <c r="B63" s="15"/>
      <c r="C63" s="15"/>
      <c r="D63" s="16" t="s">
        <v>50</v>
      </c>
      <c r="E63" s="10" t="s">
        <v>26</v>
      </c>
      <c r="F63" s="11">
        <v>22</v>
      </c>
      <c r="G63" s="17"/>
      <c r="H63" s="1"/>
      <c r="I63" s="13">
        <v>51</v>
      </c>
      <c r="J63" s="13">
        <v>4</v>
      </c>
    </row>
    <row r="64" spans="1:10" ht="42" customHeight="1" x14ac:dyDescent="0.15">
      <c r="A64" s="14"/>
      <c r="B64" s="15"/>
      <c r="C64" s="38" t="s">
        <v>51</v>
      </c>
      <c r="D64" s="39"/>
      <c r="E64" s="10" t="s">
        <v>13</v>
      </c>
      <c r="F64" s="11">
        <v>1</v>
      </c>
      <c r="G64" s="12">
        <f>+G65+G66+G67+G68+G69+G70+G71</f>
        <v>0</v>
      </c>
      <c r="H64" s="1"/>
      <c r="I64" s="13">
        <v>52</v>
      </c>
      <c r="J64" s="13">
        <v>3</v>
      </c>
    </row>
    <row r="65" spans="1:10" ht="42" customHeight="1" x14ac:dyDescent="0.15">
      <c r="A65" s="14"/>
      <c r="B65" s="15"/>
      <c r="C65" s="15"/>
      <c r="D65" s="16" t="s">
        <v>25</v>
      </c>
      <c r="E65" s="10" t="s">
        <v>26</v>
      </c>
      <c r="F65" s="11">
        <v>14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44</v>
      </c>
      <c r="E66" s="10" t="s">
        <v>19</v>
      </c>
      <c r="F66" s="11">
        <v>13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45</v>
      </c>
      <c r="E67" s="10" t="s">
        <v>26</v>
      </c>
      <c r="F67" s="11">
        <v>33</v>
      </c>
      <c r="G67" s="17"/>
      <c r="H67" s="1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47</v>
      </c>
      <c r="E68" s="10" t="s">
        <v>48</v>
      </c>
      <c r="F68" s="11">
        <v>33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52</v>
      </c>
      <c r="E69" s="10" t="s">
        <v>53</v>
      </c>
      <c r="F69" s="11">
        <v>4.5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54</v>
      </c>
      <c r="E70" s="10" t="s">
        <v>26</v>
      </c>
      <c r="F70" s="11">
        <v>1.3</v>
      </c>
      <c r="G70" s="17"/>
      <c r="H70" s="1"/>
      <c r="I70" s="13">
        <v>58</v>
      </c>
      <c r="J70" s="13">
        <v>4</v>
      </c>
    </row>
    <row r="71" spans="1:10" ht="42" customHeight="1" x14ac:dyDescent="0.15">
      <c r="A71" s="14"/>
      <c r="B71" s="15"/>
      <c r="C71" s="15"/>
      <c r="D71" s="16" t="s">
        <v>55</v>
      </c>
      <c r="E71" s="10" t="s">
        <v>26</v>
      </c>
      <c r="F71" s="11">
        <v>14</v>
      </c>
      <c r="G71" s="17"/>
      <c r="H71" s="1"/>
      <c r="I71" s="13">
        <v>59</v>
      </c>
      <c r="J71" s="13">
        <v>4</v>
      </c>
    </row>
    <row r="72" spans="1:10" ht="42" customHeight="1" x14ac:dyDescent="0.15">
      <c r="A72" s="14"/>
      <c r="B72" s="38" t="s">
        <v>56</v>
      </c>
      <c r="C72" s="38"/>
      <c r="D72" s="39"/>
      <c r="E72" s="10" t="s">
        <v>13</v>
      </c>
      <c r="F72" s="11">
        <v>1</v>
      </c>
      <c r="G72" s="12">
        <f>+G73+G79+G86+G90+G93+G99+G106+G112+G117</f>
        <v>0</v>
      </c>
      <c r="H72" s="1"/>
      <c r="I72" s="13">
        <v>60</v>
      </c>
      <c r="J72" s="13">
        <v>2</v>
      </c>
    </row>
    <row r="73" spans="1:10" ht="42" customHeight="1" x14ac:dyDescent="0.15">
      <c r="A73" s="14"/>
      <c r="B73" s="15"/>
      <c r="C73" s="38" t="s">
        <v>57</v>
      </c>
      <c r="D73" s="39"/>
      <c r="E73" s="10" t="s">
        <v>13</v>
      </c>
      <c r="F73" s="11">
        <v>1</v>
      </c>
      <c r="G73" s="12">
        <f>+G74+G75+G76+G77+G78</f>
        <v>0</v>
      </c>
      <c r="H73" s="1"/>
      <c r="I73" s="13">
        <v>61</v>
      </c>
      <c r="J73" s="13">
        <v>3</v>
      </c>
    </row>
    <row r="74" spans="1:10" ht="42" customHeight="1" x14ac:dyDescent="0.15">
      <c r="A74" s="14"/>
      <c r="B74" s="15"/>
      <c r="C74" s="15"/>
      <c r="D74" s="16" t="s">
        <v>37</v>
      </c>
      <c r="E74" s="10" t="s">
        <v>19</v>
      </c>
      <c r="F74" s="11">
        <v>1.6</v>
      </c>
      <c r="G74" s="17"/>
      <c r="H74" s="1"/>
      <c r="I74" s="13">
        <v>62</v>
      </c>
      <c r="J74" s="13">
        <v>4</v>
      </c>
    </row>
    <row r="75" spans="1:10" ht="42" customHeight="1" x14ac:dyDescent="0.15">
      <c r="A75" s="14"/>
      <c r="B75" s="15"/>
      <c r="C75" s="15"/>
      <c r="D75" s="16" t="s">
        <v>38</v>
      </c>
      <c r="E75" s="10" t="s">
        <v>26</v>
      </c>
      <c r="F75" s="11">
        <v>18</v>
      </c>
      <c r="G75" s="17"/>
      <c r="H75" s="1"/>
      <c r="I75" s="13">
        <v>63</v>
      </c>
      <c r="J75" s="13">
        <v>4</v>
      </c>
    </row>
    <row r="76" spans="1:10" ht="42" customHeight="1" x14ac:dyDescent="0.15">
      <c r="A76" s="14"/>
      <c r="B76" s="15"/>
      <c r="C76" s="15"/>
      <c r="D76" s="16" t="s">
        <v>41</v>
      </c>
      <c r="E76" s="10" t="s">
        <v>26</v>
      </c>
      <c r="F76" s="11">
        <v>5.7</v>
      </c>
      <c r="G76" s="17"/>
      <c r="H76" s="1"/>
      <c r="I76" s="13">
        <v>64</v>
      </c>
      <c r="J76" s="13">
        <v>4</v>
      </c>
    </row>
    <row r="77" spans="1:10" ht="42" customHeight="1" x14ac:dyDescent="0.15">
      <c r="A77" s="14"/>
      <c r="B77" s="15"/>
      <c r="C77" s="15"/>
      <c r="D77" s="16" t="s">
        <v>58</v>
      </c>
      <c r="E77" s="10" t="s">
        <v>53</v>
      </c>
      <c r="F77" s="11">
        <v>8.1</v>
      </c>
      <c r="G77" s="17"/>
      <c r="H77" s="1"/>
      <c r="I77" s="13">
        <v>65</v>
      </c>
      <c r="J77" s="13">
        <v>4</v>
      </c>
    </row>
    <row r="78" spans="1:10" ht="42" customHeight="1" x14ac:dyDescent="0.15">
      <c r="A78" s="14"/>
      <c r="B78" s="15"/>
      <c r="C78" s="15"/>
      <c r="D78" s="16" t="s">
        <v>54</v>
      </c>
      <c r="E78" s="10" t="s">
        <v>26</v>
      </c>
      <c r="F78" s="11">
        <v>0.2</v>
      </c>
      <c r="G78" s="17"/>
      <c r="H78" s="1"/>
      <c r="I78" s="13">
        <v>66</v>
      </c>
      <c r="J78" s="13">
        <v>4</v>
      </c>
    </row>
    <row r="79" spans="1:10" ht="42" customHeight="1" x14ac:dyDescent="0.15">
      <c r="A79" s="14"/>
      <c r="B79" s="15"/>
      <c r="C79" s="38" t="s">
        <v>59</v>
      </c>
      <c r="D79" s="39"/>
      <c r="E79" s="10" t="s">
        <v>13</v>
      </c>
      <c r="F79" s="11">
        <v>1</v>
      </c>
      <c r="G79" s="12">
        <f>+G80+G81+G82+G83+G84+G85</f>
        <v>0</v>
      </c>
      <c r="H79" s="1"/>
      <c r="I79" s="13">
        <v>67</v>
      </c>
      <c r="J79" s="13">
        <v>3</v>
      </c>
    </row>
    <row r="80" spans="1:10" ht="42" customHeight="1" x14ac:dyDescent="0.15">
      <c r="A80" s="14"/>
      <c r="B80" s="15"/>
      <c r="C80" s="15"/>
      <c r="D80" s="16" t="s">
        <v>37</v>
      </c>
      <c r="E80" s="10" t="s">
        <v>19</v>
      </c>
      <c r="F80" s="11">
        <v>4.5999999999999996</v>
      </c>
      <c r="G80" s="17"/>
      <c r="H80" s="1"/>
      <c r="I80" s="13">
        <v>68</v>
      </c>
      <c r="J80" s="13">
        <v>4</v>
      </c>
    </row>
    <row r="81" spans="1:10" ht="42" customHeight="1" x14ac:dyDescent="0.15">
      <c r="A81" s="14"/>
      <c r="B81" s="15"/>
      <c r="C81" s="15"/>
      <c r="D81" s="16" t="s">
        <v>38</v>
      </c>
      <c r="E81" s="10" t="s">
        <v>26</v>
      </c>
      <c r="F81" s="11">
        <v>39</v>
      </c>
      <c r="G81" s="17"/>
      <c r="H81" s="1"/>
      <c r="I81" s="13">
        <v>69</v>
      </c>
      <c r="J81" s="13">
        <v>4</v>
      </c>
    </row>
    <row r="82" spans="1:10" ht="42" customHeight="1" x14ac:dyDescent="0.15">
      <c r="A82" s="14"/>
      <c r="B82" s="15"/>
      <c r="C82" s="15"/>
      <c r="D82" s="16" t="s">
        <v>41</v>
      </c>
      <c r="E82" s="10" t="s">
        <v>26</v>
      </c>
      <c r="F82" s="11">
        <v>15</v>
      </c>
      <c r="G82" s="17"/>
      <c r="H82" s="1"/>
      <c r="I82" s="13">
        <v>70</v>
      </c>
      <c r="J82" s="13">
        <v>4</v>
      </c>
    </row>
    <row r="83" spans="1:10" ht="42" customHeight="1" x14ac:dyDescent="0.15">
      <c r="A83" s="14"/>
      <c r="B83" s="15"/>
      <c r="C83" s="15"/>
      <c r="D83" s="16" t="s">
        <v>60</v>
      </c>
      <c r="E83" s="10" t="s">
        <v>19</v>
      </c>
      <c r="F83" s="11">
        <v>1.8</v>
      </c>
      <c r="G83" s="17"/>
      <c r="H83" s="1"/>
      <c r="I83" s="13">
        <v>71</v>
      </c>
      <c r="J83" s="13">
        <v>4</v>
      </c>
    </row>
    <row r="84" spans="1:10" ht="42" customHeight="1" x14ac:dyDescent="0.15">
      <c r="A84" s="14"/>
      <c r="B84" s="15"/>
      <c r="C84" s="15"/>
      <c r="D84" s="16" t="s">
        <v>58</v>
      </c>
      <c r="E84" s="10" t="s">
        <v>53</v>
      </c>
      <c r="F84" s="11">
        <v>23</v>
      </c>
      <c r="G84" s="17"/>
      <c r="H84" s="1"/>
      <c r="I84" s="13">
        <v>72</v>
      </c>
      <c r="J84" s="13">
        <v>4</v>
      </c>
    </row>
    <row r="85" spans="1:10" ht="42" customHeight="1" x14ac:dyDescent="0.15">
      <c r="A85" s="14"/>
      <c r="B85" s="15"/>
      <c r="C85" s="15"/>
      <c r="D85" s="16" t="s">
        <v>54</v>
      </c>
      <c r="E85" s="10" t="s">
        <v>26</v>
      </c>
      <c r="F85" s="11">
        <v>0.5</v>
      </c>
      <c r="G85" s="17"/>
      <c r="H85" s="1"/>
      <c r="I85" s="13">
        <v>73</v>
      </c>
      <c r="J85" s="13">
        <v>4</v>
      </c>
    </row>
    <row r="86" spans="1:10" ht="42" customHeight="1" x14ac:dyDescent="0.15">
      <c r="A86" s="14"/>
      <c r="B86" s="15"/>
      <c r="C86" s="38" t="s">
        <v>61</v>
      </c>
      <c r="D86" s="39"/>
      <c r="E86" s="10" t="s">
        <v>13</v>
      </c>
      <c r="F86" s="11">
        <v>1</v>
      </c>
      <c r="G86" s="12">
        <f>+G87+G88+G89</f>
        <v>0</v>
      </c>
      <c r="H86" s="1"/>
      <c r="I86" s="13">
        <v>74</v>
      </c>
      <c r="J86" s="13">
        <v>3</v>
      </c>
    </row>
    <row r="87" spans="1:10" ht="42" customHeight="1" x14ac:dyDescent="0.15">
      <c r="A87" s="14"/>
      <c r="B87" s="15"/>
      <c r="C87" s="15"/>
      <c r="D87" s="16" t="s">
        <v>62</v>
      </c>
      <c r="E87" s="10" t="s">
        <v>53</v>
      </c>
      <c r="F87" s="11">
        <v>17</v>
      </c>
      <c r="G87" s="17"/>
      <c r="H87" s="1"/>
      <c r="I87" s="13">
        <v>75</v>
      </c>
      <c r="J87" s="13">
        <v>4</v>
      </c>
    </row>
    <row r="88" spans="1:10" ht="42" customHeight="1" x14ac:dyDescent="0.15">
      <c r="A88" s="14"/>
      <c r="B88" s="15"/>
      <c r="C88" s="15"/>
      <c r="D88" s="16" t="s">
        <v>63</v>
      </c>
      <c r="E88" s="10" t="s">
        <v>19</v>
      </c>
      <c r="F88" s="11">
        <v>0.2</v>
      </c>
      <c r="G88" s="17"/>
      <c r="H88" s="1"/>
      <c r="I88" s="13">
        <v>76</v>
      </c>
      <c r="J88" s="13">
        <v>4</v>
      </c>
    </row>
    <row r="89" spans="1:10" ht="42" customHeight="1" x14ac:dyDescent="0.15">
      <c r="A89" s="14"/>
      <c r="B89" s="15"/>
      <c r="C89" s="15"/>
      <c r="D89" s="16" t="s">
        <v>50</v>
      </c>
      <c r="E89" s="10" t="s">
        <v>26</v>
      </c>
      <c r="F89" s="11">
        <v>8.4</v>
      </c>
      <c r="G89" s="17"/>
      <c r="H89" s="1"/>
      <c r="I89" s="13">
        <v>77</v>
      </c>
      <c r="J89" s="13">
        <v>4</v>
      </c>
    </row>
    <row r="90" spans="1:10" ht="42" customHeight="1" x14ac:dyDescent="0.15">
      <c r="A90" s="14"/>
      <c r="B90" s="15"/>
      <c r="C90" s="38" t="s">
        <v>64</v>
      </c>
      <c r="D90" s="39"/>
      <c r="E90" s="10" t="s">
        <v>13</v>
      </c>
      <c r="F90" s="11">
        <v>1</v>
      </c>
      <c r="G90" s="12">
        <f>+G91+G92</f>
        <v>0</v>
      </c>
      <c r="H90" s="1"/>
      <c r="I90" s="13">
        <v>78</v>
      </c>
      <c r="J90" s="13">
        <v>3</v>
      </c>
    </row>
    <row r="91" spans="1:10" ht="42" customHeight="1" x14ac:dyDescent="0.15">
      <c r="A91" s="14"/>
      <c r="B91" s="15"/>
      <c r="C91" s="15"/>
      <c r="D91" s="16" t="s">
        <v>44</v>
      </c>
      <c r="E91" s="10" t="s">
        <v>19</v>
      </c>
      <c r="F91" s="11">
        <v>2.1</v>
      </c>
      <c r="G91" s="17"/>
      <c r="H91" s="1"/>
      <c r="I91" s="13">
        <v>79</v>
      </c>
      <c r="J91" s="13">
        <v>4</v>
      </c>
    </row>
    <row r="92" spans="1:10" ht="42" customHeight="1" x14ac:dyDescent="0.15">
      <c r="A92" s="14"/>
      <c r="B92" s="15"/>
      <c r="C92" s="15"/>
      <c r="D92" s="16" t="s">
        <v>45</v>
      </c>
      <c r="E92" s="10" t="s">
        <v>26</v>
      </c>
      <c r="F92" s="11">
        <v>9.5</v>
      </c>
      <c r="G92" s="17"/>
      <c r="H92" s="1"/>
      <c r="I92" s="13">
        <v>80</v>
      </c>
      <c r="J92" s="13">
        <v>4</v>
      </c>
    </row>
    <row r="93" spans="1:10" ht="42" customHeight="1" x14ac:dyDescent="0.15">
      <c r="A93" s="14"/>
      <c r="B93" s="15"/>
      <c r="C93" s="38" t="s">
        <v>65</v>
      </c>
      <c r="D93" s="39"/>
      <c r="E93" s="10" t="s">
        <v>13</v>
      </c>
      <c r="F93" s="11">
        <v>1</v>
      </c>
      <c r="G93" s="12">
        <f>+G94+G95+G96+G97+G98</f>
        <v>0</v>
      </c>
      <c r="H93" s="1"/>
      <c r="I93" s="13">
        <v>81</v>
      </c>
      <c r="J93" s="13">
        <v>3</v>
      </c>
    </row>
    <row r="94" spans="1:10" ht="42" customHeight="1" x14ac:dyDescent="0.15">
      <c r="A94" s="14"/>
      <c r="B94" s="15"/>
      <c r="C94" s="15"/>
      <c r="D94" s="16" t="s">
        <v>44</v>
      </c>
      <c r="E94" s="10" t="s">
        <v>19</v>
      </c>
      <c r="F94" s="11">
        <v>22</v>
      </c>
      <c r="G94" s="17"/>
      <c r="H94" s="1"/>
      <c r="I94" s="13">
        <v>82</v>
      </c>
      <c r="J94" s="13">
        <v>4</v>
      </c>
    </row>
    <row r="95" spans="1:10" ht="42" customHeight="1" x14ac:dyDescent="0.15">
      <c r="A95" s="14"/>
      <c r="B95" s="15"/>
      <c r="C95" s="15"/>
      <c r="D95" s="16" t="s">
        <v>38</v>
      </c>
      <c r="E95" s="10" t="s">
        <v>26</v>
      </c>
      <c r="F95" s="11">
        <v>139</v>
      </c>
      <c r="G95" s="17"/>
      <c r="H95" s="1"/>
      <c r="I95" s="13">
        <v>83</v>
      </c>
      <c r="J95" s="13">
        <v>4</v>
      </c>
    </row>
    <row r="96" spans="1:10" ht="42" customHeight="1" x14ac:dyDescent="0.15">
      <c r="A96" s="14"/>
      <c r="B96" s="15"/>
      <c r="C96" s="15"/>
      <c r="D96" s="16" t="s">
        <v>41</v>
      </c>
      <c r="E96" s="10" t="s">
        <v>26</v>
      </c>
      <c r="F96" s="11">
        <v>92</v>
      </c>
      <c r="G96" s="17"/>
      <c r="H96" s="1"/>
      <c r="I96" s="13">
        <v>84</v>
      </c>
      <c r="J96" s="13">
        <v>4</v>
      </c>
    </row>
    <row r="97" spans="1:10" ht="42" customHeight="1" x14ac:dyDescent="0.15">
      <c r="A97" s="14"/>
      <c r="B97" s="15"/>
      <c r="C97" s="15"/>
      <c r="D97" s="16" t="s">
        <v>54</v>
      </c>
      <c r="E97" s="10" t="s">
        <v>26</v>
      </c>
      <c r="F97" s="11">
        <v>2.2000000000000002</v>
      </c>
      <c r="G97" s="17"/>
      <c r="H97" s="1"/>
      <c r="I97" s="13">
        <v>85</v>
      </c>
      <c r="J97" s="13">
        <v>4</v>
      </c>
    </row>
    <row r="98" spans="1:10" ht="42" customHeight="1" x14ac:dyDescent="0.15">
      <c r="A98" s="14"/>
      <c r="B98" s="15"/>
      <c r="C98" s="15"/>
      <c r="D98" s="16" t="s">
        <v>66</v>
      </c>
      <c r="E98" s="10" t="s">
        <v>53</v>
      </c>
      <c r="F98" s="11">
        <v>15</v>
      </c>
      <c r="G98" s="17"/>
      <c r="H98" s="1"/>
      <c r="I98" s="13">
        <v>86</v>
      </c>
      <c r="J98" s="13">
        <v>4</v>
      </c>
    </row>
    <row r="99" spans="1:10" ht="42" customHeight="1" x14ac:dyDescent="0.15">
      <c r="A99" s="14"/>
      <c r="B99" s="15"/>
      <c r="C99" s="38" t="s">
        <v>67</v>
      </c>
      <c r="D99" s="39"/>
      <c r="E99" s="10" t="s">
        <v>13</v>
      </c>
      <c r="F99" s="11">
        <v>1</v>
      </c>
      <c r="G99" s="12">
        <f>+G100+G101+G102+G103+G104+G105</f>
        <v>0</v>
      </c>
      <c r="H99" s="1"/>
      <c r="I99" s="13">
        <v>87</v>
      </c>
      <c r="J99" s="13">
        <v>3</v>
      </c>
    </row>
    <row r="100" spans="1:10" ht="42" customHeight="1" x14ac:dyDescent="0.15">
      <c r="A100" s="14"/>
      <c r="B100" s="15"/>
      <c r="C100" s="15"/>
      <c r="D100" s="16" t="s">
        <v>44</v>
      </c>
      <c r="E100" s="10" t="s">
        <v>19</v>
      </c>
      <c r="F100" s="11">
        <v>13</v>
      </c>
      <c r="G100" s="17"/>
      <c r="H100" s="1"/>
      <c r="I100" s="13">
        <v>88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38</v>
      </c>
      <c r="E101" s="10" t="s">
        <v>26</v>
      </c>
      <c r="F101" s="11">
        <v>104</v>
      </c>
      <c r="G101" s="17"/>
      <c r="H101" s="1"/>
      <c r="I101" s="13">
        <v>89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54</v>
      </c>
      <c r="E102" s="10" t="s">
        <v>26</v>
      </c>
      <c r="F102" s="11">
        <v>1.4</v>
      </c>
      <c r="G102" s="17"/>
      <c r="H102" s="1"/>
      <c r="I102" s="13">
        <v>90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66</v>
      </c>
      <c r="E103" s="10" t="s">
        <v>53</v>
      </c>
      <c r="F103" s="11">
        <v>9</v>
      </c>
      <c r="G103" s="17"/>
      <c r="H103" s="1"/>
      <c r="I103" s="13">
        <v>91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68</v>
      </c>
      <c r="E104" s="10" t="s">
        <v>19</v>
      </c>
      <c r="F104" s="11">
        <v>11</v>
      </c>
      <c r="G104" s="17"/>
      <c r="H104" s="1"/>
      <c r="I104" s="13">
        <v>92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69</v>
      </c>
      <c r="E105" s="10" t="s">
        <v>26</v>
      </c>
      <c r="F105" s="11">
        <v>9.6</v>
      </c>
      <c r="G105" s="17"/>
      <c r="H105" s="1"/>
      <c r="I105" s="13">
        <v>93</v>
      </c>
      <c r="J105" s="13">
        <v>4</v>
      </c>
    </row>
    <row r="106" spans="1:10" ht="42" customHeight="1" x14ac:dyDescent="0.15">
      <c r="A106" s="14"/>
      <c r="B106" s="15"/>
      <c r="C106" s="38" t="s">
        <v>70</v>
      </c>
      <c r="D106" s="39"/>
      <c r="E106" s="10" t="s">
        <v>13</v>
      </c>
      <c r="F106" s="11">
        <v>1</v>
      </c>
      <c r="G106" s="12">
        <f>+G107+G108+G109+G110+G111</f>
        <v>0</v>
      </c>
      <c r="H106" s="1"/>
      <c r="I106" s="13">
        <v>94</v>
      </c>
      <c r="J106" s="13">
        <v>3</v>
      </c>
    </row>
    <row r="107" spans="1:10" ht="42" customHeight="1" x14ac:dyDescent="0.15">
      <c r="A107" s="14"/>
      <c r="B107" s="15"/>
      <c r="C107" s="15"/>
      <c r="D107" s="16" t="s">
        <v>37</v>
      </c>
      <c r="E107" s="10" t="s">
        <v>19</v>
      </c>
      <c r="F107" s="11">
        <v>1.6</v>
      </c>
      <c r="G107" s="17"/>
      <c r="H107" s="1"/>
      <c r="I107" s="13">
        <v>95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38</v>
      </c>
      <c r="E108" s="10" t="s">
        <v>26</v>
      </c>
      <c r="F108" s="11">
        <v>14</v>
      </c>
      <c r="G108" s="17"/>
      <c r="H108" s="1"/>
      <c r="I108" s="13">
        <v>96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41</v>
      </c>
      <c r="E109" s="10" t="s">
        <v>26</v>
      </c>
      <c r="F109" s="11">
        <v>6.5</v>
      </c>
      <c r="G109" s="17"/>
      <c r="H109" s="1"/>
      <c r="I109" s="13">
        <v>97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71</v>
      </c>
      <c r="E110" s="10" t="s">
        <v>72</v>
      </c>
      <c r="F110" s="11">
        <v>5.4</v>
      </c>
      <c r="G110" s="17"/>
      <c r="H110" s="1"/>
      <c r="I110" s="13">
        <v>98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25</v>
      </c>
      <c r="E111" s="10" t="s">
        <v>26</v>
      </c>
      <c r="F111" s="11">
        <v>6.5</v>
      </c>
      <c r="G111" s="17"/>
      <c r="H111" s="1"/>
      <c r="I111" s="13">
        <v>99</v>
      </c>
      <c r="J111" s="13">
        <v>4</v>
      </c>
    </row>
    <row r="112" spans="1:10" ht="42" customHeight="1" x14ac:dyDescent="0.15">
      <c r="A112" s="14"/>
      <c r="B112" s="15"/>
      <c r="C112" s="38" t="s">
        <v>73</v>
      </c>
      <c r="D112" s="39"/>
      <c r="E112" s="10" t="s">
        <v>13</v>
      </c>
      <c r="F112" s="11">
        <v>1</v>
      </c>
      <c r="G112" s="12">
        <f>+G113+G114+G115+G116</f>
        <v>0</v>
      </c>
      <c r="H112" s="1"/>
      <c r="I112" s="13">
        <v>100</v>
      </c>
      <c r="J112" s="13">
        <v>3</v>
      </c>
    </row>
    <row r="113" spans="1:10" ht="42" customHeight="1" x14ac:dyDescent="0.15">
      <c r="A113" s="14"/>
      <c r="B113" s="15"/>
      <c r="C113" s="15"/>
      <c r="D113" s="16" t="s">
        <v>37</v>
      </c>
      <c r="E113" s="10" t="s">
        <v>19</v>
      </c>
      <c r="F113" s="11">
        <v>0.5</v>
      </c>
      <c r="G113" s="17"/>
      <c r="H113" s="1"/>
      <c r="I113" s="13">
        <v>101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38</v>
      </c>
      <c r="E114" s="10" t="s">
        <v>26</v>
      </c>
      <c r="F114" s="11">
        <v>4.4000000000000004</v>
      </c>
      <c r="G114" s="17"/>
      <c r="H114" s="1"/>
      <c r="I114" s="13">
        <v>102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41</v>
      </c>
      <c r="E115" s="10" t="s">
        <v>26</v>
      </c>
      <c r="F115" s="11">
        <v>1.4</v>
      </c>
      <c r="G115" s="17"/>
      <c r="H115" s="1"/>
      <c r="I115" s="13">
        <v>103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74</v>
      </c>
      <c r="E116" s="10" t="s">
        <v>72</v>
      </c>
      <c r="F116" s="11">
        <v>1</v>
      </c>
      <c r="G116" s="17"/>
      <c r="H116" s="1"/>
      <c r="I116" s="13">
        <v>104</v>
      </c>
      <c r="J116" s="13">
        <v>4</v>
      </c>
    </row>
    <row r="117" spans="1:10" ht="42" customHeight="1" x14ac:dyDescent="0.15">
      <c r="A117" s="14"/>
      <c r="B117" s="15"/>
      <c r="C117" s="38" t="s">
        <v>75</v>
      </c>
      <c r="D117" s="39"/>
      <c r="E117" s="10" t="s">
        <v>13</v>
      </c>
      <c r="F117" s="11">
        <v>1</v>
      </c>
      <c r="G117" s="12">
        <f>+G118+G119+G120+G121</f>
        <v>0</v>
      </c>
      <c r="H117" s="1"/>
      <c r="I117" s="13">
        <v>105</v>
      </c>
      <c r="J117" s="13">
        <v>3</v>
      </c>
    </row>
    <row r="118" spans="1:10" ht="42" customHeight="1" x14ac:dyDescent="0.15">
      <c r="A118" s="14"/>
      <c r="B118" s="15"/>
      <c r="C118" s="15"/>
      <c r="D118" s="16" t="s">
        <v>37</v>
      </c>
      <c r="E118" s="10" t="s">
        <v>19</v>
      </c>
      <c r="F118" s="11">
        <v>0.5</v>
      </c>
      <c r="G118" s="17"/>
      <c r="H118" s="1"/>
      <c r="I118" s="13">
        <v>106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38</v>
      </c>
      <c r="E119" s="10" t="s">
        <v>26</v>
      </c>
      <c r="F119" s="11">
        <v>5.6</v>
      </c>
      <c r="G119" s="17"/>
      <c r="H119" s="1"/>
      <c r="I119" s="13">
        <v>107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41</v>
      </c>
      <c r="E120" s="10" t="s">
        <v>26</v>
      </c>
      <c r="F120" s="11">
        <v>1.4</v>
      </c>
      <c r="G120" s="17"/>
      <c r="H120" s="1"/>
      <c r="I120" s="13">
        <v>108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74</v>
      </c>
      <c r="E121" s="10" t="s">
        <v>72</v>
      </c>
      <c r="F121" s="11">
        <v>1</v>
      </c>
      <c r="G121" s="17"/>
      <c r="H121" s="1"/>
      <c r="I121" s="13">
        <v>109</v>
      </c>
      <c r="J121" s="13">
        <v>4</v>
      </c>
    </row>
    <row r="122" spans="1:10" ht="42" customHeight="1" x14ac:dyDescent="0.15">
      <c r="A122" s="14"/>
      <c r="B122" s="38" t="s">
        <v>76</v>
      </c>
      <c r="C122" s="38"/>
      <c r="D122" s="39"/>
      <c r="E122" s="10" t="s">
        <v>13</v>
      </c>
      <c r="F122" s="11">
        <v>1</v>
      </c>
      <c r="G122" s="12">
        <f>+G123</f>
        <v>0</v>
      </c>
      <c r="H122" s="1"/>
      <c r="I122" s="13">
        <v>110</v>
      </c>
      <c r="J122" s="13">
        <v>2</v>
      </c>
    </row>
    <row r="123" spans="1:10" ht="42" customHeight="1" x14ac:dyDescent="0.15">
      <c r="A123" s="14"/>
      <c r="B123" s="15"/>
      <c r="C123" s="38" t="s">
        <v>76</v>
      </c>
      <c r="D123" s="39"/>
      <c r="E123" s="10" t="s">
        <v>13</v>
      </c>
      <c r="F123" s="11">
        <v>1</v>
      </c>
      <c r="G123" s="12">
        <f>+G124+G125+G126</f>
        <v>0</v>
      </c>
      <c r="H123" s="1"/>
      <c r="I123" s="13">
        <v>111</v>
      </c>
      <c r="J123" s="13">
        <v>3</v>
      </c>
    </row>
    <row r="124" spans="1:10" ht="42" customHeight="1" x14ac:dyDescent="0.15">
      <c r="A124" s="14"/>
      <c r="B124" s="15"/>
      <c r="C124" s="15"/>
      <c r="D124" s="16" t="s">
        <v>77</v>
      </c>
      <c r="E124" s="10" t="s">
        <v>53</v>
      </c>
      <c r="F124" s="11">
        <v>75</v>
      </c>
      <c r="G124" s="17"/>
      <c r="H124" s="1"/>
      <c r="I124" s="13">
        <v>112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78</v>
      </c>
      <c r="E125" s="10" t="s">
        <v>79</v>
      </c>
      <c r="F125" s="11">
        <v>25</v>
      </c>
      <c r="G125" s="17"/>
      <c r="H125" s="1"/>
      <c r="I125" s="13">
        <v>113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80</v>
      </c>
      <c r="E126" s="10" t="s">
        <v>79</v>
      </c>
      <c r="F126" s="11">
        <v>3</v>
      </c>
      <c r="G126" s="17"/>
      <c r="H126" s="1"/>
      <c r="I126" s="13">
        <v>114</v>
      </c>
      <c r="J126" s="13">
        <v>4</v>
      </c>
    </row>
    <row r="127" spans="1:10" ht="42" customHeight="1" x14ac:dyDescent="0.15">
      <c r="A127" s="14"/>
      <c r="B127" s="38" t="s">
        <v>81</v>
      </c>
      <c r="C127" s="38"/>
      <c r="D127" s="39"/>
      <c r="E127" s="10" t="s">
        <v>13</v>
      </c>
      <c r="F127" s="11">
        <v>1</v>
      </c>
      <c r="G127" s="12">
        <f>+G128</f>
        <v>0</v>
      </c>
      <c r="H127" s="1"/>
      <c r="I127" s="13">
        <v>115</v>
      </c>
      <c r="J127" s="13">
        <v>2</v>
      </c>
    </row>
    <row r="128" spans="1:10" ht="42" customHeight="1" x14ac:dyDescent="0.15">
      <c r="A128" s="14"/>
      <c r="B128" s="15"/>
      <c r="C128" s="38" t="s">
        <v>82</v>
      </c>
      <c r="D128" s="39"/>
      <c r="E128" s="10" t="s">
        <v>13</v>
      </c>
      <c r="F128" s="11">
        <v>1</v>
      </c>
      <c r="G128" s="12">
        <f>+G129+G130+G131+G132+G133+G134</f>
        <v>0</v>
      </c>
      <c r="H128" s="1"/>
      <c r="I128" s="13">
        <v>116</v>
      </c>
      <c r="J128" s="13">
        <v>3</v>
      </c>
    </row>
    <row r="129" spans="1:10" ht="42" customHeight="1" x14ac:dyDescent="0.15">
      <c r="A129" s="14"/>
      <c r="B129" s="15"/>
      <c r="C129" s="15"/>
      <c r="D129" s="16" t="s">
        <v>83</v>
      </c>
      <c r="E129" s="10" t="s">
        <v>19</v>
      </c>
      <c r="F129" s="11">
        <v>36</v>
      </c>
      <c r="G129" s="17"/>
      <c r="H129" s="1"/>
      <c r="I129" s="13">
        <v>117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84</v>
      </c>
      <c r="E130" s="10" t="s">
        <v>19</v>
      </c>
      <c r="F130" s="11">
        <v>36</v>
      </c>
      <c r="G130" s="17"/>
      <c r="H130" s="1"/>
      <c r="I130" s="13">
        <v>118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85</v>
      </c>
      <c r="E131" s="10" t="s">
        <v>26</v>
      </c>
      <c r="F131" s="11">
        <v>28</v>
      </c>
      <c r="G131" s="17"/>
      <c r="H131" s="1"/>
      <c r="I131" s="13">
        <v>119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86</v>
      </c>
      <c r="E132" s="10" t="s">
        <v>19</v>
      </c>
      <c r="F132" s="11">
        <v>5.7</v>
      </c>
      <c r="G132" s="17"/>
      <c r="H132" s="1"/>
      <c r="I132" s="13">
        <v>120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87</v>
      </c>
      <c r="E133" s="10" t="s">
        <v>26</v>
      </c>
      <c r="F133" s="11">
        <v>14</v>
      </c>
      <c r="G133" s="17"/>
      <c r="H133" s="1"/>
      <c r="I133" s="13">
        <v>121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88</v>
      </c>
      <c r="E134" s="10" t="s">
        <v>19</v>
      </c>
      <c r="F134" s="11">
        <v>0.7</v>
      </c>
      <c r="G134" s="17"/>
      <c r="H134" s="1"/>
      <c r="I134" s="13">
        <v>122</v>
      </c>
      <c r="J134" s="13">
        <v>4</v>
      </c>
    </row>
    <row r="135" spans="1:10" ht="42" customHeight="1" x14ac:dyDescent="0.15">
      <c r="A135" s="14"/>
      <c r="B135" s="38" t="s">
        <v>89</v>
      </c>
      <c r="C135" s="38"/>
      <c r="D135" s="39"/>
      <c r="E135" s="10" t="s">
        <v>13</v>
      </c>
      <c r="F135" s="11">
        <v>1</v>
      </c>
      <c r="G135" s="12">
        <f>+G136</f>
        <v>0</v>
      </c>
      <c r="H135" s="1"/>
      <c r="I135" s="13">
        <v>123</v>
      </c>
      <c r="J135" s="13">
        <v>2</v>
      </c>
    </row>
    <row r="136" spans="1:10" ht="42" customHeight="1" x14ac:dyDescent="0.15">
      <c r="A136" s="14"/>
      <c r="B136" s="15"/>
      <c r="C136" s="38" t="s">
        <v>90</v>
      </c>
      <c r="D136" s="39"/>
      <c r="E136" s="10" t="s">
        <v>13</v>
      </c>
      <c r="F136" s="11">
        <v>1</v>
      </c>
      <c r="G136" s="12">
        <f>+G137+G138</f>
        <v>0</v>
      </c>
      <c r="H136" s="1"/>
      <c r="I136" s="13">
        <v>124</v>
      </c>
      <c r="J136" s="13">
        <v>3</v>
      </c>
    </row>
    <row r="137" spans="1:10" ht="42" customHeight="1" x14ac:dyDescent="0.15">
      <c r="A137" s="14"/>
      <c r="B137" s="15"/>
      <c r="C137" s="15"/>
      <c r="D137" s="16" t="s">
        <v>91</v>
      </c>
      <c r="E137" s="10" t="s">
        <v>53</v>
      </c>
      <c r="F137" s="11">
        <v>292</v>
      </c>
      <c r="G137" s="17"/>
      <c r="H137" s="1"/>
      <c r="I137" s="13">
        <v>125</v>
      </c>
      <c r="J137" s="13">
        <v>4</v>
      </c>
    </row>
    <row r="138" spans="1:10" ht="42" customHeight="1" x14ac:dyDescent="0.15">
      <c r="A138" s="14"/>
      <c r="B138" s="15"/>
      <c r="C138" s="15"/>
      <c r="D138" s="16" t="s">
        <v>92</v>
      </c>
      <c r="E138" s="10" t="s">
        <v>53</v>
      </c>
      <c r="F138" s="11">
        <v>150</v>
      </c>
      <c r="G138" s="17"/>
      <c r="H138" s="1"/>
      <c r="I138" s="13">
        <v>126</v>
      </c>
      <c r="J138" s="13">
        <v>4</v>
      </c>
    </row>
    <row r="139" spans="1:10" ht="42" customHeight="1" x14ac:dyDescent="0.15">
      <c r="A139" s="37" t="s">
        <v>93</v>
      </c>
      <c r="B139" s="38"/>
      <c r="C139" s="38"/>
      <c r="D139" s="39"/>
      <c r="E139" s="10" t="s">
        <v>13</v>
      </c>
      <c r="F139" s="11">
        <v>1</v>
      </c>
      <c r="G139" s="12">
        <f>+G140</f>
        <v>0</v>
      </c>
      <c r="H139" s="1"/>
      <c r="I139" s="13">
        <v>127</v>
      </c>
      <c r="J139" s="13">
        <v>1</v>
      </c>
    </row>
    <row r="140" spans="1:10" ht="42" customHeight="1" x14ac:dyDescent="0.15">
      <c r="A140" s="14"/>
      <c r="B140" s="38" t="s">
        <v>94</v>
      </c>
      <c r="C140" s="38"/>
      <c r="D140" s="39"/>
      <c r="E140" s="10" t="s">
        <v>13</v>
      </c>
      <c r="F140" s="11">
        <v>1</v>
      </c>
      <c r="G140" s="12">
        <f>+G141+G144</f>
        <v>0</v>
      </c>
      <c r="H140" s="1"/>
      <c r="I140" s="13">
        <v>128</v>
      </c>
      <c r="J140" s="13">
        <v>2</v>
      </c>
    </row>
    <row r="141" spans="1:10" ht="42" customHeight="1" x14ac:dyDescent="0.15">
      <c r="A141" s="14"/>
      <c r="B141" s="15"/>
      <c r="C141" s="38" t="s">
        <v>95</v>
      </c>
      <c r="D141" s="39"/>
      <c r="E141" s="10" t="s">
        <v>13</v>
      </c>
      <c r="F141" s="11">
        <v>1</v>
      </c>
      <c r="G141" s="12">
        <f>+G142+G143</f>
        <v>0</v>
      </c>
      <c r="H141" s="1"/>
      <c r="I141" s="13">
        <v>129</v>
      </c>
      <c r="J141" s="13">
        <v>3</v>
      </c>
    </row>
    <row r="142" spans="1:10" ht="42" customHeight="1" x14ac:dyDescent="0.15">
      <c r="A142" s="14"/>
      <c r="B142" s="15"/>
      <c r="C142" s="15"/>
      <c r="D142" s="16" t="s">
        <v>96</v>
      </c>
      <c r="E142" s="10" t="s">
        <v>48</v>
      </c>
      <c r="F142" s="11">
        <v>249</v>
      </c>
      <c r="G142" s="17"/>
      <c r="H142" s="1"/>
      <c r="I142" s="13">
        <v>130</v>
      </c>
      <c r="J142" s="13">
        <v>4</v>
      </c>
    </row>
    <row r="143" spans="1:10" ht="42" customHeight="1" x14ac:dyDescent="0.15">
      <c r="A143" s="14"/>
      <c r="B143" s="15"/>
      <c r="C143" s="15"/>
      <c r="D143" s="16" t="s">
        <v>97</v>
      </c>
      <c r="E143" s="10" t="s">
        <v>48</v>
      </c>
      <c r="F143" s="11">
        <v>195</v>
      </c>
      <c r="G143" s="17"/>
      <c r="H143" s="1"/>
      <c r="I143" s="13">
        <v>131</v>
      </c>
      <c r="J143" s="13">
        <v>4</v>
      </c>
    </row>
    <row r="144" spans="1:10" ht="42" customHeight="1" x14ac:dyDescent="0.15">
      <c r="A144" s="14"/>
      <c r="B144" s="15"/>
      <c r="C144" s="38" t="s">
        <v>98</v>
      </c>
      <c r="D144" s="39"/>
      <c r="E144" s="10" t="s">
        <v>13</v>
      </c>
      <c r="F144" s="11">
        <v>1</v>
      </c>
      <c r="G144" s="12">
        <f>+G145+G146</f>
        <v>0</v>
      </c>
      <c r="H144" s="1"/>
      <c r="I144" s="13">
        <v>132</v>
      </c>
      <c r="J144" s="13">
        <v>3</v>
      </c>
    </row>
    <row r="145" spans="1:10" ht="42" customHeight="1" x14ac:dyDescent="0.15">
      <c r="A145" s="14"/>
      <c r="B145" s="15"/>
      <c r="C145" s="15"/>
      <c r="D145" s="16" t="s">
        <v>99</v>
      </c>
      <c r="E145" s="10" t="s">
        <v>53</v>
      </c>
      <c r="F145" s="11">
        <v>150</v>
      </c>
      <c r="G145" s="17"/>
      <c r="H145" s="1"/>
      <c r="I145" s="13">
        <v>133</v>
      </c>
      <c r="J145" s="13">
        <v>4</v>
      </c>
    </row>
    <row r="146" spans="1:10" ht="42" customHeight="1" x14ac:dyDescent="0.15">
      <c r="A146" s="14"/>
      <c r="B146" s="15"/>
      <c r="C146" s="15"/>
      <c r="D146" s="16" t="s">
        <v>100</v>
      </c>
      <c r="E146" s="10" t="s">
        <v>19</v>
      </c>
      <c r="F146" s="11">
        <v>59</v>
      </c>
      <c r="G146" s="17"/>
      <c r="H146" s="1"/>
      <c r="I146" s="13">
        <v>134</v>
      </c>
      <c r="J146" s="13">
        <v>4</v>
      </c>
    </row>
    <row r="147" spans="1:10" ht="42" customHeight="1" x14ac:dyDescent="0.15">
      <c r="A147" s="37" t="s">
        <v>101</v>
      </c>
      <c r="B147" s="38"/>
      <c r="C147" s="38"/>
      <c r="D147" s="39"/>
      <c r="E147" s="10" t="s">
        <v>13</v>
      </c>
      <c r="F147" s="11">
        <v>1</v>
      </c>
      <c r="G147" s="12">
        <f>+G148+G150</f>
        <v>0</v>
      </c>
      <c r="H147" s="1"/>
      <c r="I147" s="13">
        <v>135</v>
      </c>
      <c r="J147" s="13"/>
    </row>
    <row r="148" spans="1:10" ht="42" customHeight="1" x14ac:dyDescent="0.15">
      <c r="A148" s="37" t="s">
        <v>102</v>
      </c>
      <c r="B148" s="38"/>
      <c r="C148" s="38"/>
      <c r="D148" s="39"/>
      <c r="E148" s="10" t="s">
        <v>13</v>
      </c>
      <c r="F148" s="11">
        <v>1</v>
      </c>
      <c r="G148" s="12">
        <f>+G149</f>
        <v>0</v>
      </c>
      <c r="H148" s="1"/>
      <c r="I148" s="13">
        <v>136</v>
      </c>
      <c r="J148" s="13">
        <v>200</v>
      </c>
    </row>
    <row r="149" spans="1:10" ht="42" customHeight="1" x14ac:dyDescent="0.15">
      <c r="A149" s="37" t="s">
        <v>103</v>
      </c>
      <c r="B149" s="38"/>
      <c r="C149" s="38"/>
      <c r="D149" s="39"/>
      <c r="E149" s="10" t="s">
        <v>13</v>
      </c>
      <c r="F149" s="11">
        <v>1</v>
      </c>
      <c r="G149" s="17"/>
      <c r="H149" s="1"/>
      <c r="I149" s="13">
        <v>137</v>
      </c>
      <c r="J149" s="13"/>
    </row>
    <row r="150" spans="1:10" ht="42" customHeight="1" x14ac:dyDescent="0.15">
      <c r="A150" s="37" t="s">
        <v>104</v>
      </c>
      <c r="B150" s="38"/>
      <c r="C150" s="38"/>
      <c r="D150" s="39"/>
      <c r="E150" s="10" t="s">
        <v>13</v>
      </c>
      <c r="F150" s="11">
        <v>1</v>
      </c>
      <c r="G150" s="12">
        <f>+G153</f>
        <v>0</v>
      </c>
      <c r="H150" s="1"/>
      <c r="I150" s="13">
        <v>138</v>
      </c>
      <c r="J150" s="13">
        <v>210</v>
      </c>
    </row>
    <row r="151" spans="1:10" ht="42" customHeight="1" x14ac:dyDescent="0.15">
      <c r="A151" s="9"/>
      <c r="B151" s="33" t="s">
        <v>116</v>
      </c>
      <c r="C151" s="33"/>
      <c r="D151" s="34"/>
      <c r="E151" s="21" t="s">
        <v>13</v>
      </c>
      <c r="F151" s="22">
        <v>1</v>
      </c>
      <c r="G151" s="23"/>
      <c r="H151" s="24"/>
      <c r="I151" s="25"/>
      <c r="J151" s="25"/>
    </row>
    <row r="152" spans="1:10" ht="42" customHeight="1" x14ac:dyDescent="0.15">
      <c r="A152" s="9"/>
      <c r="B152" s="35" t="s">
        <v>117</v>
      </c>
      <c r="C152" s="35"/>
      <c r="D152" s="36"/>
      <c r="E152" s="21" t="s">
        <v>13</v>
      </c>
      <c r="F152" s="22">
        <v>1</v>
      </c>
      <c r="G152" s="23"/>
      <c r="H152" s="24"/>
      <c r="I152" s="25"/>
      <c r="J152" s="25"/>
    </row>
    <row r="153" spans="1:10" ht="42" customHeight="1" x14ac:dyDescent="0.15">
      <c r="A153" s="37" t="s">
        <v>105</v>
      </c>
      <c r="B153" s="38"/>
      <c r="C153" s="38"/>
      <c r="D153" s="39"/>
      <c r="E153" s="10" t="s">
        <v>13</v>
      </c>
      <c r="F153" s="11">
        <v>1</v>
      </c>
      <c r="G153" s="17"/>
      <c r="H153" s="1"/>
      <c r="I153" s="13">
        <v>139</v>
      </c>
      <c r="J153" s="13"/>
    </row>
    <row r="154" spans="1:10" ht="42" customHeight="1" x14ac:dyDescent="0.15">
      <c r="A154" s="37" t="s">
        <v>106</v>
      </c>
      <c r="B154" s="38"/>
      <c r="C154" s="38"/>
      <c r="D154" s="39"/>
      <c r="E154" s="10" t="s">
        <v>13</v>
      </c>
      <c r="F154" s="11">
        <v>1</v>
      </c>
      <c r="G154" s="17"/>
      <c r="H154" s="1"/>
      <c r="I154" s="13">
        <v>140</v>
      </c>
      <c r="J154" s="13">
        <v>220</v>
      </c>
    </row>
    <row r="155" spans="1:10" ht="42" customHeight="1" x14ac:dyDescent="0.15">
      <c r="A155" s="37" t="s">
        <v>107</v>
      </c>
      <c r="B155" s="38"/>
      <c r="C155" s="38"/>
      <c r="D155" s="39"/>
      <c r="E155" s="10" t="s">
        <v>13</v>
      </c>
      <c r="F155" s="11">
        <v>1</v>
      </c>
      <c r="G155" s="12">
        <f>+G156</f>
        <v>0</v>
      </c>
      <c r="H155" s="1"/>
      <c r="I155" s="13">
        <v>141</v>
      </c>
      <c r="J155" s="13">
        <v>1</v>
      </c>
    </row>
    <row r="156" spans="1:10" ht="42" customHeight="1" x14ac:dyDescent="0.15">
      <c r="A156" s="14"/>
      <c r="B156" s="38" t="s">
        <v>108</v>
      </c>
      <c r="C156" s="38"/>
      <c r="D156" s="39"/>
      <c r="E156" s="10" t="s">
        <v>13</v>
      </c>
      <c r="F156" s="11">
        <v>1</v>
      </c>
      <c r="G156" s="12">
        <f>+G157</f>
        <v>0</v>
      </c>
      <c r="H156" s="1"/>
      <c r="I156" s="13">
        <v>142</v>
      </c>
      <c r="J156" s="13">
        <v>2</v>
      </c>
    </row>
    <row r="157" spans="1:10" ht="42" customHeight="1" x14ac:dyDescent="0.15">
      <c r="A157" s="14"/>
      <c r="B157" s="15"/>
      <c r="C157" s="38" t="s">
        <v>108</v>
      </c>
      <c r="D157" s="39"/>
      <c r="E157" s="10" t="s">
        <v>13</v>
      </c>
      <c r="F157" s="11">
        <v>1</v>
      </c>
      <c r="G157" s="12">
        <f>+G158</f>
        <v>0</v>
      </c>
      <c r="H157" s="1"/>
      <c r="I157" s="13">
        <v>143</v>
      </c>
      <c r="J157" s="13">
        <v>3</v>
      </c>
    </row>
    <row r="158" spans="1:10" ht="42" customHeight="1" x14ac:dyDescent="0.15">
      <c r="A158" s="14"/>
      <c r="B158" s="15"/>
      <c r="C158" s="15"/>
      <c r="D158" s="16" t="s">
        <v>109</v>
      </c>
      <c r="E158" s="10" t="s">
        <v>13</v>
      </c>
      <c r="F158" s="11">
        <v>1</v>
      </c>
      <c r="G158" s="17"/>
      <c r="H158" s="1"/>
      <c r="I158" s="13">
        <v>144</v>
      </c>
      <c r="J158" s="13">
        <v>4</v>
      </c>
    </row>
    <row r="159" spans="1:10" ht="42" customHeight="1" x14ac:dyDescent="0.15">
      <c r="A159" s="37" t="s">
        <v>110</v>
      </c>
      <c r="B159" s="38"/>
      <c r="C159" s="38"/>
      <c r="D159" s="39"/>
      <c r="E159" s="10" t="s">
        <v>13</v>
      </c>
      <c r="F159" s="11">
        <v>1</v>
      </c>
      <c r="G159" s="12">
        <f>+G10+G154+G155</f>
        <v>0</v>
      </c>
      <c r="H159" s="1"/>
      <c r="I159" s="13">
        <v>145</v>
      </c>
      <c r="J159" s="13">
        <v>30</v>
      </c>
    </row>
    <row r="160" spans="1:10" ht="42" customHeight="1" x14ac:dyDescent="0.15">
      <c r="A160" s="27" t="s">
        <v>111</v>
      </c>
      <c r="B160" s="28"/>
      <c r="C160" s="28"/>
      <c r="D160" s="29"/>
      <c r="E160" s="18" t="s">
        <v>112</v>
      </c>
      <c r="F160" s="19" t="s">
        <v>112</v>
      </c>
      <c r="G160" s="20">
        <f>G159</f>
        <v>0</v>
      </c>
      <c r="I160" s="13">
        <v>146</v>
      </c>
      <c r="J160" s="13">
        <v>90</v>
      </c>
    </row>
    <row r="161" ht="42" customHeight="1" x14ac:dyDescent="0.15"/>
    <row r="162" ht="42" customHeight="1" x14ac:dyDescent="0.15"/>
  </sheetData>
  <sheetProtection algorithmName="SHA-512" hashValue="Szf8NtbHxGjfRtj9U1FzON/IUINh+cu4dQeIu/2OubGDOpKl9cx5JOHbB18SqxIPQacm4YPdtjX4lkeIk3SsbA==" saltValue="Acfau6WawtViNpESvbEqXQ==" spinCount="100000" sheet="1" objects="1" scenarios="1"/>
  <mergeCells count="61">
    <mergeCell ref="F3:G3"/>
    <mergeCell ref="F4:G4"/>
    <mergeCell ref="F5:G5"/>
    <mergeCell ref="A7:G7"/>
    <mergeCell ref="B8:G8"/>
    <mergeCell ref="A9:D9"/>
    <mergeCell ref="A10:D10"/>
    <mergeCell ref="A12:D12"/>
    <mergeCell ref="A15:D15"/>
    <mergeCell ref="B16:D16"/>
    <mergeCell ref="C17:D17"/>
    <mergeCell ref="C22:D22"/>
    <mergeCell ref="C26:D26"/>
    <mergeCell ref="C30:D30"/>
    <mergeCell ref="C45:D45"/>
    <mergeCell ref="B32:D32"/>
    <mergeCell ref="C33:D33"/>
    <mergeCell ref="C36:D36"/>
    <mergeCell ref="C39:D39"/>
    <mergeCell ref="C42:D42"/>
    <mergeCell ref="C49:D49"/>
    <mergeCell ref="C53:D53"/>
    <mergeCell ref="C56:D56"/>
    <mergeCell ref="C60:D60"/>
    <mergeCell ref="C64:D64"/>
    <mergeCell ref="B72:D72"/>
    <mergeCell ref="C73:D73"/>
    <mergeCell ref="C79:D79"/>
    <mergeCell ref="C86:D86"/>
    <mergeCell ref="C90:D90"/>
    <mergeCell ref="C93:D93"/>
    <mergeCell ref="C99:D99"/>
    <mergeCell ref="C106:D106"/>
    <mergeCell ref="C112:D112"/>
    <mergeCell ref="C117:D117"/>
    <mergeCell ref="B122:D122"/>
    <mergeCell ref="C123:D123"/>
    <mergeCell ref="B127:D127"/>
    <mergeCell ref="C128:D128"/>
    <mergeCell ref="B135:D135"/>
    <mergeCell ref="C136:D136"/>
    <mergeCell ref="A139:D139"/>
    <mergeCell ref="B140:D140"/>
    <mergeCell ref="C141:D141"/>
    <mergeCell ref="C144:D144"/>
    <mergeCell ref="A160:D160"/>
    <mergeCell ref="B11:D11"/>
    <mergeCell ref="B13:D13"/>
    <mergeCell ref="B14:D14"/>
    <mergeCell ref="B151:D151"/>
    <mergeCell ref="B152:D152"/>
    <mergeCell ref="A154:D154"/>
    <mergeCell ref="A155:D155"/>
    <mergeCell ref="B156:D156"/>
    <mergeCell ref="C157:D157"/>
    <mergeCell ref="A159:D159"/>
    <mergeCell ref="A147:D147"/>
    <mergeCell ref="A148:D148"/>
    <mergeCell ref="A149:D149"/>
    <mergeCell ref="A150:D150"/>
    <mergeCell ref="A153:D15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nagasawa rintarou</cp:lastModifiedBy>
  <cp:lastPrinted>2020-10-12T05:07:54Z</cp:lastPrinted>
  <dcterms:created xsi:type="dcterms:W3CDTF">2014-01-09T08:55:00Z</dcterms:created>
  <dcterms:modified xsi:type="dcterms:W3CDTF">2026-07-10T05:07:47Z</dcterms:modified>
</cp:coreProperties>
</file>